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6b51f01e2c7661/Рабочий стол/"/>
    </mc:Choice>
  </mc:AlternateContent>
  <xr:revisionPtr revIDLastSave="3" documentId="8_{7BF6B079-26F1-46F3-B814-E67990F9ABB2}" xr6:coauthVersionLast="45" xr6:coauthVersionMax="45" xr10:uidLastSave="{00AEEF53-B26B-495D-BC8D-4140459EB506}"/>
  <bookViews>
    <workbookView xWindow="-103" yWindow="-103" windowWidth="33120" windowHeight="18120" xr2:uid="{C3DC16B0-37D8-4E0A-92FC-15ABBCB2DF0D}"/>
  </bookViews>
  <sheets>
    <sheet name="Прайс счетчики Матрица 15,02,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M57" i="1" s="1"/>
  <c r="J47" i="1"/>
  <c r="M47" i="1" s="1"/>
  <c r="J21" i="1"/>
  <c r="M21" i="1" s="1"/>
  <c r="J9" i="1"/>
  <c r="M9" i="1" s="1"/>
  <c r="L57" i="1" l="1"/>
  <c r="K57" i="1"/>
  <c r="K47" i="1"/>
  <c r="L47" i="1"/>
  <c r="L21" i="1"/>
  <c r="K21" i="1"/>
  <c r="K9" i="1"/>
  <c r="L9" i="1"/>
  <c r="J66" i="1"/>
  <c r="M66" i="1" s="1"/>
  <c r="J65" i="1"/>
  <c r="K65" i="1" s="1"/>
  <c r="J64" i="1"/>
  <c r="M64" i="1" s="1"/>
  <c r="J63" i="1"/>
  <c r="M63" i="1" s="1"/>
  <c r="J62" i="1"/>
  <c r="K62" i="1" s="1"/>
  <c r="J61" i="1"/>
  <c r="M61" i="1" s="1"/>
  <c r="J60" i="1"/>
  <c r="L60" i="1" s="1"/>
  <c r="J59" i="1"/>
  <c r="J58" i="1"/>
  <c r="M58" i="1" s="1"/>
  <c r="J56" i="1"/>
  <c r="M56" i="1" s="1"/>
  <c r="J55" i="1"/>
  <c r="M55" i="1" s="1"/>
  <c r="J54" i="1"/>
  <c r="K54" i="1" s="1"/>
  <c r="J52" i="1"/>
  <c r="M52" i="1" s="1"/>
  <c r="J51" i="1"/>
  <c r="L51" i="1" s="1"/>
  <c r="J50" i="1"/>
  <c r="J48" i="1"/>
  <c r="M48" i="1" s="1"/>
  <c r="J46" i="1"/>
  <c r="K46" i="1" s="1"/>
  <c r="J45" i="1"/>
  <c r="M45" i="1" s="1"/>
  <c r="J44" i="1"/>
  <c r="M44" i="1" s="1"/>
  <c r="J43" i="1"/>
  <c r="K43" i="1" s="1"/>
  <c r="J42" i="1"/>
  <c r="L42" i="1" s="1"/>
  <c r="J41" i="1"/>
  <c r="L41" i="1" s="1"/>
  <c r="J40" i="1"/>
  <c r="J37" i="1"/>
  <c r="K37" i="1" s="1"/>
  <c r="J36" i="1"/>
  <c r="K36" i="1" s="1"/>
  <c r="J35" i="1"/>
  <c r="M35" i="1" s="1"/>
  <c r="J34" i="1"/>
  <c r="K34" i="1" s="1"/>
  <c r="J33" i="1"/>
  <c r="M33" i="1" s="1"/>
  <c r="J32" i="1"/>
  <c r="L32" i="1" s="1"/>
  <c r="J31" i="1"/>
  <c r="J30" i="1"/>
  <c r="M30" i="1" s="1"/>
  <c r="J29" i="1"/>
  <c r="K29" i="1" s="1"/>
  <c r="J28" i="1"/>
  <c r="L28" i="1" s="1"/>
  <c r="J25" i="1"/>
  <c r="M25" i="1" s="1"/>
  <c r="J24" i="1"/>
  <c r="K24" i="1" s="1"/>
  <c r="J23" i="1"/>
  <c r="L23" i="1" s="1"/>
  <c r="J22" i="1"/>
  <c r="K22" i="1" s="1"/>
  <c r="J20" i="1"/>
  <c r="L20" i="1" s="1"/>
  <c r="J19" i="1"/>
  <c r="M19" i="1" s="1"/>
  <c r="J18" i="1"/>
  <c r="K18" i="1" s="1"/>
  <c r="J17" i="1"/>
  <c r="L17" i="1" s="1"/>
  <c r="J15" i="1"/>
  <c r="L15" i="1" s="1"/>
  <c r="J14" i="1"/>
  <c r="M14" i="1" s="1"/>
  <c r="J13" i="1"/>
  <c r="K13" i="1" s="1"/>
  <c r="J12" i="1"/>
  <c r="K12" i="1" s="1"/>
  <c r="J11" i="1"/>
  <c r="M11" i="1" s="1"/>
  <c r="J10" i="1"/>
  <c r="K10" i="1" s="1"/>
  <c r="J8" i="1"/>
  <c r="M8" i="1" s="1"/>
  <c r="J7" i="1"/>
  <c r="L7" i="1" s="1"/>
  <c r="J6" i="1"/>
  <c r="M6" i="1" s="1"/>
  <c r="J5" i="1"/>
  <c r="M5" i="1" s="1"/>
  <c r="L36" i="1" l="1"/>
  <c r="M28" i="1"/>
  <c r="M42" i="1"/>
  <c r="M7" i="1"/>
  <c r="K7" i="1"/>
  <c r="L13" i="1"/>
  <c r="M13" i="1"/>
  <c r="L22" i="1"/>
  <c r="L37" i="1"/>
  <c r="L52" i="1"/>
  <c r="K58" i="1"/>
  <c r="K52" i="1"/>
  <c r="L46" i="1"/>
  <c r="M60" i="1"/>
  <c r="L65" i="1"/>
  <c r="K63" i="1"/>
  <c r="M17" i="1"/>
  <c r="L29" i="1"/>
  <c r="L61" i="1"/>
  <c r="L8" i="1"/>
  <c r="M37" i="1"/>
  <c r="K48" i="1"/>
  <c r="M32" i="1"/>
  <c r="L48" i="1"/>
  <c r="K61" i="1"/>
  <c r="M15" i="1"/>
  <c r="K33" i="1"/>
  <c r="M41" i="1"/>
  <c r="K44" i="1"/>
  <c r="L58" i="1"/>
  <c r="K5" i="1"/>
  <c r="K8" i="1"/>
  <c r="M20" i="1"/>
  <c r="K30" i="1"/>
  <c r="L33" i="1"/>
  <c r="K66" i="1"/>
  <c r="L5" i="1"/>
  <c r="K17" i="1"/>
  <c r="L30" i="1"/>
  <c r="K42" i="1"/>
  <c r="M51" i="1"/>
  <c r="K55" i="1"/>
  <c r="L66" i="1"/>
  <c r="M23" i="1"/>
  <c r="K6" i="1"/>
  <c r="L10" i="1"/>
  <c r="K14" i="1"/>
  <c r="K31" i="1"/>
  <c r="M36" i="1"/>
  <c r="L43" i="1"/>
  <c r="M46" i="1"/>
  <c r="L54" i="1"/>
  <c r="L62" i="1"/>
  <c r="M65" i="1"/>
  <c r="L12" i="1"/>
  <c r="M12" i="1"/>
  <c r="L18" i="1"/>
  <c r="M22" i="1"/>
  <c r="L24" i="1"/>
  <c r="M29" i="1"/>
  <c r="L34" i="1"/>
  <c r="K40" i="1"/>
  <c r="K50" i="1"/>
  <c r="K59" i="1"/>
  <c r="L6" i="1"/>
  <c r="M10" i="1"/>
  <c r="L14" i="1"/>
  <c r="M18" i="1"/>
  <c r="K20" i="1"/>
  <c r="M24" i="1"/>
  <c r="K28" i="1"/>
  <c r="L31" i="1"/>
  <c r="M34" i="1"/>
  <c r="L40" i="1"/>
  <c r="M43" i="1"/>
  <c r="K45" i="1"/>
  <c r="L50" i="1"/>
  <c r="M54" i="1"/>
  <c r="K56" i="1"/>
  <c r="L59" i="1"/>
  <c r="M62" i="1"/>
  <c r="K64" i="1"/>
  <c r="M31" i="1"/>
  <c r="M40" i="1"/>
  <c r="L45" i="1"/>
  <c r="M50" i="1"/>
  <c r="L56" i="1"/>
  <c r="M59" i="1"/>
  <c r="L64" i="1"/>
  <c r="K11" i="1"/>
  <c r="K19" i="1"/>
  <c r="K25" i="1"/>
  <c r="K35" i="1"/>
  <c r="K15" i="1"/>
  <c r="L19" i="1"/>
  <c r="K23" i="1"/>
  <c r="L25" i="1"/>
  <c r="K32" i="1"/>
  <c r="L35" i="1"/>
  <c r="K41" i="1"/>
  <c r="L44" i="1"/>
  <c r="K51" i="1"/>
  <c r="L55" i="1"/>
  <c r="K60" i="1"/>
  <c r="L63" i="1"/>
  <c r="L11" i="1"/>
</calcChain>
</file>

<file path=xl/sharedStrings.xml><?xml version="1.0" encoding="utf-8"?>
<sst xmlns="http://schemas.openxmlformats.org/spreadsheetml/2006/main" count="267" uniqueCount="137">
  <si>
    <t>ООО "Май Энерго"</t>
  </si>
  <si>
    <t>Прайс от 09,03,2022</t>
  </si>
  <si>
    <t>Счетчики электроэнергии</t>
  </si>
  <si>
    <t>Аналог</t>
  </si>
  <si>
    <t>Ток,А</t>
  </si>
  <si>
    <t>Напряжение, В</t>
  </si>
  <si>
    <t>Силовое реле</t>
  </si>
  <si>
    <t>дополнительное реле</t>
  </si>
  <si>
    <t>Модуляция</t>
  </si>
  <si>
    <t>Коммуника- ционный
модуль</t>
  </si>
  <si>
    <t>Цена без учета НДС</t>
  </si>
  <si>
    <t>Цена с НДС</t>
  </si>
  <si>
    <t>Розница -15% Цена с НДС</t>
  </si>
  <si>
    <t>Однофазные</t>
  </si>
  <si>
    <t>NP 71E.1-10-1 (S-FSK)</t>
  </si>
  <si>
    <t>5/80А</t>
  </si>
  <si>
    <t>+</t>
  </si>
  <si>
    <t>-</t>
  </si>
  <si>
    <t>S-FSK</t>
  </si>
  <si>
    <t>PLC (S-FSK), оптопорт</t>
  </si>
  <si>
    <t>NP 71E.1-10-1 (FSK)</t>
  </si>
  <si>
    <t>FSK</t>
  </si>
  <si>
    <t>PLC (FSK), оптопорт</t>
  </si>
  <si>
    <t>NP 71E.1-12-1 (GPRS)</t>
  </si>
  <si>
    <t>5/80A</t>
  </si>
  <si>
    <t>PLC (S-FSK)+GPRS, оптопорт</t>
  </si>
  <si>
    <t>NP 523 с клеммной крышкой</t>
  </si>
  <si>
    <t>5/50А</t>
  </si>
  <si>
    <t>10/100А</t>
  </si>
  <si>
    <t>PLC (S-FSK )+ PLC(FSK-132), оптопорт</t>
  </si>
  <si>
    <t xml:space="preserve">NP 71E.2-1-5 Split с клеммной крышкой </t>
  </si>
  <si>
    <t>PLC (OFDM )  + WM-Bus 868 МГц(Hibrid), оптопорт</t>
  </si>
  <si>
    <t xml:space="preserve">AD11S.1-BL-Z-R-T (1-1-1) </t>
  </si>
  <si>
    <t>PLC (OFDM )  + WM-Bus 868 МГц, оптопорт</t>
  </si>
  <si>
    <t>AD11B.1-LRs-Z-R-TX (1-7-1)</t>
  </si>
  <si>
    <t>PLC (OFDM )  + WM-Bus 868 МГц, RS-485, оптопорт</t>
  </si>
  <si>
    <t>AD11A.M1.1-FLRs-R (1-18-1)</t>
  </si>
  <si>
    <t>PLC (OFDM )  + WM-Bus 868 МГц(Hibrid), RS-485, оптопорт</t>
  </si>
  <si>
    <t>Трехфазные прямого включения</t>
  </si>
  <si>
    <t>NP 73E.2-12-1 (I-2Rs-T-Y) (2-29-1)</t>
  </si>
  <si>
    <t>NP 73E.2-12-1 (S-FSK)</t>
  </si>
  <si>
    <t>5/100А</t>
  </si>
  <si>
    <t>3х230/400</t>
  </si>
  <si>
    <t>PLC (S-FSK), RS-485, оптопорт</t>
  </si>
  <si>
    <t>NP 73E.2-12-1 (I-2Rs-T-Y) (2-29-1) (FSK)</t>
  </si>
  <si>
    <t>NP 73E.2-12-1 (FSK)</t>
  </si>
  <si>
    <t>PLC (FSK), RS-485, оптопорт</t>
  </si>
  <si>
    <t>NP 73E.2-12-1 (I-G-N-2Rs-T-Y) (2-30-1)</t>
  </si>
  <si>
    <t>NP 73E.2-2-2 GPRS</t>
  </si>
  <si>
    <t>GPRS, RS-485, оптопорт</t>
  </si>
  <si>
    <t xml:space="preserve">NP 73E.2-6-1 </t>
  </si>
  <si>
    <t>FSK-132</t>
  </si>
  <si>
    <t>PLC (OFDM )  + WM-Bus 868 МГц, (комбинированный), оптопорт</t>
  </si>
  <si>
    <t>AD13A.2(I)-BLRs-Z-R2r-TW (2-5-1)</t>
  </si>
  <si>
    <t>/+/2шт</t>
  </si>
  <si>
    <t>PLC (OFDM ) +GPRS + WM-Bus 868 МГц,  оптопорт</t>
  </si>
  <si>
    <t>AD13B.1-LRs-Z-R-VW (1-5-1)</t>
  </si>
  <si>
    <t>PLC (OFDM ) + RS-485,  оптопорт</t>
  </si>
  <si>
    <t>AD13A.M1.2-FLRs-R (2-20-1)</t>
  </si>
  <si>
    <t>(S) - возможность наружной установки</t>
  </si>
  <si>
    <t>Трехфазные трансформаторного включения</t>
  </si>
  <si>
    <t>NP 73Е.3-14-1 (I-2Rs)(3-31-1)(S-FSK)</t>
  </si>
  <si>
    <t>NP 73Е.3-14-1(S-FSK)</t>
  </si>
  <si>
    <t>5/10А</t>
  </si>
  <si>
    <t>PLC (S-FSK), RS-485,  оптопорт</t>
  </si>
  <si>
    <t>NP 73Е.3-14-1 (I-2Rs)(3-31-1)(FSK)</t>
  </si>
  <si>
    <t>NP 73Е.3-14-1(FSK)</t>
  </si>
  <si>
    <t>PLC (FSK), RS-485,  оптопорт</t>
  </si>
  <si>
    <t>NP 73Е.3-14-1 (I-G-N-2Rs)(3-34-1)</t>
  </si>
  <si>
    <t>NP 73E.3-6-2 (GPRS)</t>
  </si>
  <si>
    <t>NP 73E.3-5-1</t>
  </si>
  <si>
    <t>NP 73E.6-4-1</t>
  </si>
  <si>
    <t>NP 73E.3-17-1 (GPRS)</t>
  </si>
  <si>
    <t>3х57,7/100</t>
  </si>
  <si>
    <t>5/10A</t>
  </si>
  <si>
    <t>AD13A.3(I)-ENRs-Z-r-JW (3-7-1)</t>
  </si>
  <si>
    <t>3х230/400, 12-24В(резерв. Пит.)</t>
  </si>
  <si>
    <t xml:space="preserve"> RS-485, Ethernet (RJ-45),оптопорт</t>
  </si>
  <si>
    <t>AD13A.3-LRs-Z-2r-JW (3-6-1)</t>
  </si>
  <si>
    <t>AD13A.6(I)-ENRs-Z-r-JW (6-4-1)</t>
  </si>
  <si>
    <t>3х57,7/100, 12-24В(резерв. Пит.)</t>
  </si>
  <si>
    <t>AD13A.6(I)-EN-G-r-JW (6-4-1)</t>
  </si>
  <si>
    <t>GPRS + Ethernet (RJ-45),оптопорт</t>
  </si>
  <si>
    <t>Устройства сбора и передачи данных (УСПД0</t>
  </si>
  <si>
    <t>RTR 8A.LGE-1-2-RU(DC2T.1-1) (FSK)</t>
  </si>
  <si>
    <t>PLC (FSK), Ethernet, GPRS, USB, RS-485</t>
  </si>
  <si>
    <t>RTR 8A.LGE-1-2-RU(DC2T.1-1) (S-FSK)</t>
  </si>
  <si>
    <t>PLC (S-FSK), Ethernet, GPRS, USB, RS-485</t>
  </si>
  <si>
    <t>RTR 8A.LGE-1-2-RU(DC2T.1-1) (Prime)</t>
  </si>
  <si>
    <t>PLC (OFDM), Ethernet, GPRS, USB, RS-485</t>
  </si>
  <si>
    <t>RTR 8A.LGE-1-2-RUF(DC2S.7-1)</t>
  </si>
  <si>
    <t>PLC (OFDM), RF, Ethernet, GPRS, USB, RS-485</t>
  </si>
  <si>
    <t>RTR 8A.LGE-2-2-RU(DC2T.2-1) (FSK)</t>
  </si>
  <si>
    <t>RTR 8A.LGE-2-2-RU(DC2T.2-1) (S-FSK)</t>
  </si>
  <si>
    <t>RTR 8A.LGE-2-2-RU(DC2T.2-1) (Prime)</t>
  </si>
  <si>
    <t>Удаленный пользовательский дисплей</t>
  </si>
  <si>
    <t>RUD512-L</t>
  </si>
  <si>
    <t>PLC (FSK)</t>
  </si>
  <si>
    <t>CIU7L. 4-3</t>
  </si>
  <si>
    <t>PLC (FSK-132)</t>
  </si>
  <si>
    <t>CIU8.B-2-1</t>
  </si>
  <si>
    <t>WM-Bus 868 МГц</t>
  </si>
  <si>
    <t>Дополнительное  оборудование</t>
  </si>
  <si>
    <t>Коммуникационный GSM/GPRS -RS-485 модуль CM1M.G-6-1</t>
  </si>
  <si>
    <t>Применим к приборам учета серии AD11A</t>
  </si>
  <si>
    <t>Коммуникационный GSM/GPRS -RS-485 модуль CM3M.G-4-1</t>
  </si>
  <si>
    <t>Применим к приборам учета серии AD13A, NP73E с индексом (3-31-1) и (2-29-1)</t>
  </si>
  <si>
    <t>Устройство сбора данных УСД-01.01</t>
  </si>
  <si>
    <t>Монитор RML.5</t>
  </si>
  <si>
    <t>Монитор RML7</t>
  </si>
  <si>
    <t>Фильтр измерительный ФИ-01,01</t>
  </si>
  <si>
    <t>Адаптер USB-RS485-AD</t>
  </si>
  <si>
    <t>Переносное устройство HHU 51A.2-C/U</t>
  </si>
  <si>
    <t xml:space="preserve">Антенна AN-GSM-MMCX-05-3M </t>
  </si>
  <si>
    <t>Фильтр сетевой однофазный NF 11-50</t>
  </si>
  <si>
    <t>Фильтр сетевой трехфазный NF 33-50</t>
  </si>
  <si>
    <t>Фильтр сетевой трехфазный NF 33-100</t>
  </si>
  <si>
    <t>тел: (495)642-35-84,(495)642-21-84</t>
  </si>
  <si>
    <t>моб: (915)063-06-60,(916)240-55-87</t>
  </si>
  <si>
    <t>факс: (498)620-15-52</t>
  </si>
  <si>
    <t>www.allspektr.ru</t>
  </si>
  <si>
    <t>E-mail: maienergo@ail.ru</t>
  </si>
  <si>
    <t>www.mirschet.ru</t>
  </si>
  <si>
    <t>E-mail: mir-ka-ba@mail.ru </t>
  </si>
  <si>
    <t>На все оборудоваение, гарантия 60 месяцев от производителя.</t>
  </si>
  <si>
    <t>До транспортной компании Деловые линии доставка бесплатно.</t>
  </si>
  <si>
    <t>NP 523 с клеммной крышкой+Удаленный дисплей RUD512-L</t>
  </si>
  <si>
    <t>NP 71E.2-1-5 Split с клеммной крышкой+Пользовательский дисплей CIU7L.4-3</t>
  </si>
  <si>
    <t>NP 73E.2-6-1+Пользовательский дисплей CIU7L.4-3</t>
  </si>
  <si>
    <t>AD11S.M1.1-FL-R (1-3-1)+Пользвательский дисплей CIU8.B-2-1</t>
  </si>
  <si>
    <t>Комплект AD13S.M1.1-FL-R (1-3-1)+Пользвательский дисплей CIU8.B-2-1</t>
  </si>
  <si>
    <t>AD13A.3-L-G-2r-JW (3-6-1)</t>
  </si>
  <si>
    <t>RTR8A.LRsGE-2-1-RUFG (DC1S.2-1)</t>
  </si>
  <si>
    <t>RTR8A.LRsGE-1-1-RUFG (DC1S.1-1)</t>
  </si>
  <si>
    <t>Комплект оптоголовки (УС1.1)</t>
  </si>
  <si>
    <t xml:space="preserve"> от 100000   -19% Цена с НДС</t>
  </si>
  <si>
    <t>от 200000   -22% 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</si>
</sst>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1" fillId="0" borderId="3" xfId="1" applyBorder="1"/>
    <xf numFmtId="0" fontId="4" fillId="0" borderId="3" xfId="1" applyFont="1" applyBorder="1" applyAlignment="1">
      <alignment horizontal="center"/>
    </xf>
    <xf numFmtId="0" fontId="5" fillId="0" borderId="5" xfId="1" applyFont="1" applyBorder="1"/>
    <xf numFmtId="0" fontId="5" fillId="0" borderId="6" xfId="1" applyFont="1" applyBorder="1"/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2" xfId="1" applyFont="1" applyBorder="1"/>
    <xf numFmtId="2" fontId="3" fillId="0" borderId="4" xfId="1" applyNumberFormat="1" applyFont="1" applyBorder="1" applyAlignment="1">
      <alignment horizontal="center" wrapText="1"/>
    </xf>
    <xf numFmtId="2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6" fillId="0" borderId="0" xfId="1" applyFont="1"/>
    <xf numFmtId="0" fontId="7" fillId="0" borderId="0" xfId="2" applyAlignment="1" applyProtection="1"/>
    <xf numFmtId="0" fontId="8" fillId="0" borderId="0" xfId="1" applyFont="1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</cellXfs>
  <cellStyles count="3">
    <cellStyle name="Гиперссылка 2" xfId="2" xr:uid="{1412983D-1C22-4E31-9B35-1B82715FBD61}"/>
    <cellStyle name="Обычный" xfId="0" builtinId="0"/>
    <cellStyle name="Обычный 3" xfId="1" xr:uid="{34A9F018-AA14-4C8D-AAB2-D0A670558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rschet.ru/" TargetMode="External"/><Relationship Id="rId2" Type="http://schemas.openxmlformats.org/officeDocument/2006/relationships/hyperlink" Target="https://e.mail.ru/compose/?mailto=mailto%3amaienergo@ail.ru" TargetMode="External"/><Relationship Id="rId1" Type="http://schemas.openxmlformats.org/officeDocument/2006/relationships/hyperlink" Target="http://www.allspektr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.mail.ru/compose/?mailto=mailto%3amir%2dka%2db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1EE9-0DE8-4517-8BD6-F227F0DC2A0A}">
  <sheetPr>
    <tabColor rgb="FFFFFF00"/>
  </sheetPr>
  <dimension ref="A1:M80"/>
  <sheetViews>
    <sheetView tabSelected="1" workbookViewId="0">
      <pane ySplit="3" topLeftCell="A7" activePane="bottomLeft" state="frozen"/>
      <selection pane="bottomLeft" activeCell="A25" sqref="A25:XFD25"/>
    </sheetView>
  </sheetViews>
  <sheetFormatPr defaultColWidth="9.07421875" defaultRowHeight="12.45" x14ac:dyDescent="0.3"/>
  <cols>
    <col min="1" max="1" width="62.4609375" style="1" customWidth="1"/>
    <col min="2" max="2" width="19" style="1" customWidth="1"/>
    <col min="3" max="3" width="7.07421875" style="1" customWidth="1"/>
    <col min="4" max="4" width="10.23046875" style="1" customWidth="1"/>
    <col min="5" max="5" width="7.69140625" style="1" customWidth="1"/>
    <col min="6" max="6" width="8.3828125" style="1" customWidth="1"/>
    <col min="7" max="7" width="10" style="1" customWidth="1"/>
    <col min="8" max="8" width="51.921875" style="1" customWidth="1"/>
    <col min="9" max="13" width="9.3828125" style="1" customWidth="1"/>
    <col min="14" max="16384" width="9.07421875" style="1"/>
  </cols>
  <sheetData>
    <row r="1" spans="1:13" x14ac:dyDescent="0.3">
      <c r="A1" s="1" t="s">
        <v>0</v>
      </c>
      <c r="H1" s="1" t="s">
        <v>1</v>
      </c>
    </row>
    <row r="3" spans="1:13" ht="38.6" x14ac:dyDescent="0.3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135</v>
      </c>
      <c r="M3" s="4" t="s">
        <v>136</v>
      </c>
    </row>
    <row r="4" spans="1:13" ht="12.9" x14ac:dyDescent="0.35">
      <c r="A4" s="39" t="s">
        <v>13</v>
      </c>
      <c r="B4" s="40"/>
      <c r="C4" s="40"/>
      <c r="D4" s="40"/>
      <c r="E4" s="40"/>
      <c r="F4" s="40"/>
      <c r="G4" s="40"/>
      <c r="H4" s="40"/>
      <c r="I4" s="40"/>
      <c r="J4" s="41"/>
    </row>
    <row r="5" spans="1:13" ht="15" customHeight="1" x14ac:dyDescent="0.35">
      <c r="A5" s="5" t="s">
        <v>14</v>
      </c>
      <c r="B5" s="5"/>
      <c r="C5" s="6" t="s">
        <v>15</v>
      </c>
      <c r="D5" s="6">
        <v>230</v>
      </c>
      <c r="E5" s="6" t="s">
        <v>16</v>
      </c>
      <c r="F5" s="6" t="s">
        <v>17</v>
      </c>
      <c r="G5" s="6" t="s">
        <v>18</v>
      </c>
      <c r="H5" s="6" t="s">
        <v>19</v>
      </c>
      <c r="I5" s="7">
        <v>7840</v>
      </c>
      <c r="J5" s="8">
        <f>I5*1.2</f>
        <v>9408</v>
      </c>
      <c r="K5" s="9">
        <f>J5*0.85</f>
        <v>7996.8</v>
      </c>
      <c r="L5" s="10">
        <f>J5*0.81</f>
        <v>7620.4800000000005</v>
      </c>
      <c r="M5" s="10">
        <f>J5*0.78</f>
        <v>7338.2400000000007</v>
      </c>
    </row>
    <row r="6" spans="1:13" ht="12.9" x14ac:dyDescent="0.35">
      <c r="A6" s="5" t="s">
        <v>20</v>
      </c>
      <c r="B6" s="5"/>
      <c r="C6" s="6" t="s">
        <v>15</v>
      </c>
      <c r="D6" s="6">
        <v>230</v>
      </c>
      <c r="E6" s="6" t="s">
        <v>16</v>
      </c>
      <c r="F6" s="6" t="s">
        <v>17</v>
      </c>
      <c r="G6" s="6" t="s">
        <v>21</v>
      </c>
      <c r="H6" s="6" t="s">
        <v>22</v>
      </c>
      <c r="I6" s="7">
        <v>7840</v>
      </c>
      <c r="J6" s="8">
        <f t="shared" ref="J6:J15" si="0">I6*1.2</f>
        <v>9408</v>
      </c>
      <c r="K6" s="9">
        <f t="shared" ref="K6:K15" si="1">J6*0.85</f>
        <v>7996.8</v>
      </c>
      <c r="L6" s="10">
        <f t="shared" ref="L6:L15" si="2">J6*0.81</f>
        <v>7620.4800000000005</v>
      </c>
      <c r="M6" s="10">
        <f t="shared" ref="M6:M15" si="3">J6*0.78</f>
        <v>7338.2400000000007</v>
      </c>
    </row>
    <row r="7" spans="1:13" ht="12.9" x14ac:dyDescent="0.35">
      <c r="A7" s="5" t="s">
        <v>23</v>
      </c>
      <c r="B7" s="5"/>
      <c r="C7" s="6" t="s">
        <v>24</v>
      </c>
      <c r="D7" s="6">
        <v>230</v>
      </c>
      <c r="E7" s="6" t="s">
        <v>16</v>
      </c>
      <c r="F7" s="6" t="s">
        <v>17</v>
      </c>
      <c r="G7" s="6" t="s">
        <v>18</v>
      </c>
      <c r="H7" s="6" t="s">
        <v>25</v>
      </c>
      <c r="I7" s="7">
        <v>19760</v>
      </c>
      <c r="J7" s="8">
        <f t="shared" si="0"/>
        <v>23712</v>
      </c>
      <c r="K7" s="9">
        <f t="shared" si="1"/>
        <v>20155.2</v>
      </c>
      <c r="L7" s="10">
        <f t="shared" si="2"/>
        <v>19206.72</v>
      </c>
      <c r="M7" s="10">
        <f t="shared" si="3"/>
        <v>18495.36</v>
      </c>
    </row>
    <row r="8" spans="1:13" ht="12.9" x14ac:dyDescent="0.35">
      <c r="A8" s="5" t="s">
        <v>26</v>
      </c>
      <c r="B8" s="5"/>
      <c r="C8" s="6" t="s">
        <v>27</v>
      </c>
      <c r="D8" s="6">
        <v>220</v>
      </c>
      <c r="E8" s="6" t="s">
        <v>16</v>
      </c>
      <c r="F8" s="6" t="s">
        <v>17</v>
      </c>
      <c r="G8" s="6" t="s">
        <v>21</v>
      </c>
      <c r="H8" s="6" t="s">
        <v>22</v>
      </c>
      <c r="I8" s="7">
        <v>8564</v>
      </c>
      <c r="J8" s="8">
        <f t="shared" si="0"/>
        <v>10276.799999999999</v>
      </c>
      <c r="K8" s="9">
        <f t="shared" si="1"/>
        <v>8735.2799999999988</v>
      </c>
      <c r="L8" s="10">
        <f t="shared" si="2"/>
        <v>8324.2080000000005</v>
      </c>
      <c r="M8" s="10">
        <f t="shared" si="3"/>
        <v>8015.9039999999995</v>
      </c>
    </row>
    <row r="9" spans="1:13" ht="12.9" x14ac:dyDescent="0.35">
      <c r="A9" s="5" t="s">
        <v>126</v>
      </c>
      <c r="B9" s="5"/>
      <c r="C9" s="6" t="s">
        <v>27</v>
      </c>
      <c r="D9" s="6">
        <v>220</v>
      </c>
      <c r="E9" s="6" t="s">
        <v>16</v>
      </c>
      <c r="F9" s="6" t="s">
        <v>17</v>
      </c>
      <c r="G9" s="6" t="s">
        <v>21</v>
      </c>
      <c r="H9" s="6" t="s">
        <v>22</v>
      </c>
      <c r="I9" s="7">
        <v>11867</v>
      </c>
      <c r="J9" s="8">
        <f t="shared" ref="J9" si="4">I9*1.2</f>
        <v>14240.4</v>
      </c>
      <c r="K9" s="9">
        <f t="shared" ref="K9" si="5">J9*0.85</f>
        <v>12104.34</v>
      </c>
      <c r="L9" s="10">
        <f t="shared" ref="L9" si="6">J9*0.81</f>
        <v>11534.724</v>
      </c>
      <c r="M9" s="10">
        <f t="shared" ref="M9" si="7">J9*0.78</f>
        <v>11107.512000000001</v>
      </c>
    </row>
    <row r="10" spans="1:13" ht="12.9" x14ac:dyDescent="0.35">
      <c r="A10" s="5" t="s">
        <v>127</v>
      </c>
      <c r="B10" s="5"/>
      <c r="C10" s="6" t="s">
        <v>28</v>
      </c>
      <c r="D10" s="6">
        <v>230</v>
      </c>
      <c r="E10" s="6" t="s">
        <v>16</v>
      </c>
      <c r="F10" s="6" t="s">
        <v>17</v>
      </c>
      <c r="G10" s="6" t="s">
        <v>18</v>
      </c>
      <c r="H10" s="6" t="s">
        <v>29</v>
      </c>
      <c r="I10" s="7">
        <v>15915</v>
      </c>
      <c r="J10" s="8">
        <f t="shared" si="0"/>
        <v>19098</v>
      </c>
      <c r="K10" s="9">
        <f t="shared" si="1"/>
        <v>16233.3</v>
      </c>
      <c r="L10" s="10">
        <f t="shared" si="2"/>
        <v>15469.380000000001</v>
      </c>
      <c r="M10" s="10">
        <f t="shared" si="3"/>
        <v>14896.44</v>
      </c>
    </row>
    <row r="11" spans="1:13" ht="12.9" x14ac:dyDescent="0.35">
      <c r="A11" s="5" t="s">
        <v>30</v>
      </c>
      <c r="B11" s="5"/>
      <c r="C11" s="6" t="s">
        <v>28</v>
      </c>
      <c r="D11" s="6">
        <v>230</v>
      </c>
      <c r="E11" s="6" t="s">
        <v>16</v>
      </c>
      <c r="F11" s="6" t="s">
        <v>17</v>
      </c>
      <c r="G11" s="6" t="s">
        <v>18</v>
      </c>
      <c r="H11" s="6" t="s">
        <v>29</v>
      </c>
      <c r="I11" s="7">
        <v>10153</v>
      </c>
      <c r="J11" s="8">
        <f t="shared" si="0"/>
        <v>12183.6</v>
      </c>
      <c r="K11" s="9">
        <f t="shared" si="1"/>
        <v>10356.06</v>
      </c>
      <c r="L11" s="10">
        <f t="shared" si="2"/>
        <v>9868.7160000000003</v>
      </c>
      <c r="M11" s="10">
        <f t="shared" si="3"/>
        <v>9503.2080000000005</v>
      </c>
    </row>
    <row r="12" spans="1:13" ht="12.9" x14ac:dyDescent="0.35">
      <c r="A12" s="5" t="s">
        <v>32</v>
      </c>
      <c r="B12" s="5"/>
      <c r="C12" s="6" t="s">
        <v>15</v>
      </c>
      <c r="D12" s="6">
        <v>230</v>
      </c>
      <c r="E12" s="6" t="s">
        <v>16</v>
      </c>
      <c r="F12" s="6" t="s">
        <v>17</v>
      </c>
      <c r="G12" s="6"/>
      <c r="H12" s="6" t="s">
        <v>33</v>
      </c>
      <c r="I12" s="7">
        <v>10042</v>
      </c>
      <c r="J12" s="7">
        <f t="shared" si="0"/>
        <v>12050.4</v>
      </c>
      <c r="K12" s="9">
        <f t="shared" si="1"/>
        <v>10242.84</v>
      </c>
      <c r="L12" s="10">
        <f t="shared" si="2"/>
        <v>9760.8240000000005</v>
      </c>
      <c r="M12" s="10">
        <f t="shared" si="3"/>
        <v>9399.3119999999999</v>
      </c>
    </row>
    <row r="13" spans="1:13" ht="12.9" x14ac:dyDescent="0.35">
      <c r="A13" s="5" t="s">
        <v>129</v>
      </c>
      <c r="B13" s="5"/>
      <c r="C13" s="6" t="s">
        <v>15</v>
      </c>
      <c r="D13" s="6">
        <v>230</v>
      </c>
      <c r="E13" s="6" t="s">
        <v>16</v>
      </c>
      <c r="F13" s="6" t="s">
        <v>17</v>
      </c>
      <c r="G13" s="6"/>
      <c r="H13" s="6" t="s">
        <v>31</v>
      </c>
      <c r="I13" s="7">
        <v>17271</v>
      </c>
      <c r="J13" s="7">
        <f t="shared" si="0"/>
        <v>20725.2</v>
      </c>
      <c r="K13" s="9">
        <f t="shared" si="1"/>
        <v>17616.420000000002</v>
      </c>
      <c r="L13" s="10">
        <f t="shared" si="2"/>
        <v>16787.412</v>
      </c>
      <c r="M13" s="10">
        <f t="shared" si="3"/>
        <v>16165.656000000001</v>
      </c>
    </row>
    <row r="14" spans="1:13" ht="12.9" x14ac:dyDescent="0.35">
      <c r="A14" s="5" t="s">
        <v>34</v>
      </c>
      <c r="B14" s="5"/>
      <c r="C14" s="6" t="s">
        <v>15</v>
      </c>
      <c r="D14" s="6">
        <v>230</v>
      </c>
      <c r="E14" s="6" t="s">
        <v>16</v>
      </c>
      <c r="F14" s="6" t="s">
        <v>17</v>
      </c>
      <c r="G14" s="6"/>
      <c r="H14" s="6" t="s">
        <v>35</v>
      </c>
      <c r="I14" s="7">
        <v>11187</v>
      </c>
      <c r="J14" s="7">
        <f t="shared" si="0"/>
        <v>13424.4</v>
      </c>
      <c r="K14" s="9">
        <f t="shared" si="1"/>
        <v>11410.74</v>
      </c>
      <c r="L14" s="10">
        <f t="shared" si="2"/>
        <v>10873.764000000001</v>
      </c>
      <c r="M14" s="10">
        <f t="shared" si="3"/>
        <v>10471.031999999999</v>
      </c>
    </row>
    <row r="15" spans="1:13" ht="12.9" x14ac:dyDescent="0.35">
      <c r="A15" s="5" t="s">
        <v>36</v>
      </c>
      <c r="B15" s="5"/>
      <c r="C15" s="6" t="s">
        <v>15</v>
      </c>
      <c r="D15" s="6">
        <v>230</v>
      </c>
      <c r="E15" s="6" t="s">
        <v>16</v>
      </c>
      <c r="F15" s="6" t="s">
        <v>17</v>
      </c>
      <c r="G15" s="6"/>
      <c r="H15" s="6" t="s">
        <v>37</v>
      </c>
      <c r="I15" s="7">
        <v>14270</v>
      </c>
      <c r="J15" s="7">
        <f t="shared" si="0"/>
        <v>17124</v>
      </c>
      <c r="K15" s="9">
        <f t="shared" si="1"/>
        <v>14555.4</v>
      </c>
      <c r="L15" s="10">
        <f t="shared" si="2"/>
        <v>13870.44</v>
      </c>
      <c r="M15" s="10">
        <f t="shared" si="3"/>
        <v>13356.720000000001</v>
      </c>
    </row>
    <row r="16" spans="1:13" ht="12.9" x14ac:dyDescent="0.35">
      <c r="A16" s="40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11"/>
      <c r="L16" s="12"/>
      <c r="M16" s="12"/>
    </row>
    <row r="17" spans="1:13" ht="12.9" x14ac:dyDescent="0.35">
      <c r="A17" s="5" t="s">
        <v>39</v>
      </c>
      <c r="B17" s="5" t="s">
        <v>40</v>
      </c>
      <c r="C17" s="6" t="s">
        <v>41</v>
      </c>
      <c r="D17" s="6" t="s">
        <v>42</v>
      </c>
      <c r="E17" s="6" t="s">
        <v>16</v>
      </c>
      <c r="F17" s="6" t="s">
        <v>16</v>
      </c>
      <c r="G17" s="6" t="s">
        <v>21</v>
      </c>
      <c r="H17" s="6" t="s">
        <v>43</v>
      </c>
      <c r="I17" s="7">
        <v>23244</v>
      </c>
      <c r="J17" s="8">
        <f t="shared" ref="J17:J25" si="8">I17*1.2</f>
        <v>27892.799999999999</v>
      </c>
      <c r="K17" s="9">
        <f t="shared" ref="K17:K25" si="9">J17*0.85</f>
        <v>23708.879999999997</v>
      </c>
      <c r="L17" s="10">
        <f t="shared" ref="L17:L25" si="10">J17*0.81</f>
        <v>22593.168000000001</v>
      </c>
      <c r="M17" s="10">
        <f t="shared" ref="M17:M25" si="11">J17*0.78</f>
        <v>21756.384000000002</v>
      </c>
    </row>
    <row r="18" spans="1:13" ht="12.9" x14ac:dyDescent="0.35">
      <c r="A18" s="5" t="s">
        <v>44</v>
      </c>
      <c r="B18" s="5" t="s">
        <v>45</v>
      </c>
      <c r="C18" s="6" t="s">
        <v>41</v>
      </c>
      <c r="D18" s="6" t="s">
        <v>42</v>
      </c>
      <c r="E18" s="6" t="s">
        <v>16</v>
      </c>
      <c r="F18" s="6" t="s">
        <v>16</v>
      </c>
      <c r="G18" s="6" t="s">
        <v>21</v>
      </c>
      <c r="H18" s="6" t="s">
        <v>46</v>
      </c>
      <c r="I18" s="7">
        <v>23244</v>
      </c>
      <c r="J18" s="8">
        <f t="shared" si="8"/>
        <v>27892.799999999999</v>
      </c>
      <c r="K18" s="9">
        <f t="shared" si="9"/>
        <v>23708.879999999997</v>
      </c>
      <c r="L18" s="10">
        <f t="shared" si="10"/>
        <v>22593.168000000001</v>
      </c>
      <c r="M18" s="10">
        <f t="shared" si="11"/>
        <v>21756.384000000002</v>
      </c>
    </row>
    <row r="19" spans="1:13" ht="12.9" x14ac:dyDescent="0.35">
      <c r="A19" s="5" t="s">
        <v>47</v>
      </c>
      <c r="B19" s="5" t="s">
        <v>48</v>
      </c>
      <c r="C19" s="6" t="s">
        <v>41</v>
      </c>
      <c r="D19" s="6" t="s">
        <v>42</v>
      </c>
      <c r="E19" s="6" t="s">
        <v>16</v>
      </c>
      <c r="F19" s="6" t="s">
        <v>16</v>
      </c>
      <c r="G19" s="6" t="s">
        <v>17</v>
      </c>
      <c r="H19" s="6" t="s">
        <v>49</v>
      </c>
      <c r="I19" s="7">
        <v>27433</v>
      </c>
      <c r="J19" s="8">
        <f t="shared" si="8"/>
        <v>32919.599999999999</v>
      </c>
      <c r="K19" s="9">
        <f t="shared" si="9"/>
        <v>27981.659999999996</v>
      </c>
      <c r="L19" s="10">
        <f t="shared" si="10"/>
        <v>26664.876</v>
      </c>
      <c r="M19" s="10">
        <f t="shared" si="11"/>
        <v>25677.288</v>
      </c>
    </row>
    <row r="20" spans="1:13" ht="12.9" x14ac:dyDescent="0.35">
      <c r="A20" s="5" t="s">
        <v>50</v>
      </c>
      <c r="B20" s="5"/>
      <c r="C20" s="6" t="s">
        <v>28</v>
      </c>
      <c r="D20" s="6" t="s">
        <v>42</v>
      </c>
      <c r="E20" s="6" t="s">
        <v>16</v>
      </c>
      <c r="F20" s="6" t="s">
        <v>16</v>
      </c>
      <c r="G20" s="6" t="s">
        <v>51</v>
      </c>
      <c r="H20" s="6" t="s">
        <v>29</v>
      </c>
      <c r="I20" s="7">
        <v>24092</v>
      </c>
      <c r="J20" s="8">
        <f t="shared" si="8"/>
        <v>28910.399999999998</v>
      </c>
      <c r="K20" s="9">
        <f t="shared" si="9"/>
        <v>24573.839999999997</v>
      </c>
      <c r="L20" s="10">
        <f t="shared" si="10"/>
        <v>23417.423999999999</v>
      </c>
      <c r="M20" s="10">
        <f t="shared" si="11"/>
        <v>22550.111999999997</v>
      </c>
    </row>
    <row r="21" spans="1:13" ht="12.9" x14ac:dyDescent="0.35">
      <c r="A21" s="5" t="s">
        <v>128</v>
      </c>
      <c r="B21" s="5"/>
      <c r="C21" s="6" t="s">
        <v>28</v>
      </c>
      <c r="D21" s="6" t="s">
        <v>42</v>
      </c>
      <c r="E21" s="6" t="s">
        <v>16</v>
      </c>
      <c r="F21" s="6" t="s">
        <v>16</v>
      </c>
      <c r="G21" s="6" t="s">
        <v>51</v>
      </c>
      <c r="H21" s="6" t="s">
        <v>29</v>
      </c>
      <c r="I21" s="7">
        <v>29854</v>
      </c>
      <c r="J21" s="8">
        <f t="shared" ref="J21" si="12">I21*1.2</f>
        <v>35824.799999999996</v>
      </c>
      <c r="K21" s="9">
        <f t="shared" ref="K21" si="13">J21*0.85</f>
        <v>30451.079999999994</v>
      </c>
      <c r="L21" s="10">
        <f t="shared" ref="L21" si="14">J21*0.81</f>
        <v>29018.088</v>
      </c>
      <c r="M21" s="10">
        <f t="shared" ref="M21" si="15">J21*0.78</f>
        <v>27943.343999999997</v>
      </c>
    </row>
    <row r="22" spans="1:13" ht="12.9" x14ac:dyDescent="0.35">
      <c r="A22" s="5" t="s">
        <v>130</v>
      </c>
      <c r="B22" s="5"/>
      <c r="C22" s="6" t="s">
        <v>15</v>
      </c>
      <c r="D22" s="6" t="s">
        <v>42</v>
      </c>
      <c r="E22" s="6" t="s">
        <v>16</v>
      </c>
      <c r="F22" s="6" t="s">
        <v>17</v>
      </c>
      <c r="G22" s="6"/>
      <c r="H22" s="6" t="s">
        <v>52</v>
      </c>
      <c r="I22" s="7">
        <v>33753</v>
      </c>
      <c r="J22" s="7">
        <f t="shared" si="8"/>
        <v>40503.599999999999</v>
      </c>
      <c r="K22" s="9">
        <f t="shared" si="9"/>
        <v>34428.06</v>
      </c>
      <c r="L22" s="10">
        <f t="shared" si="10"/>
        <v>32807.915999999997</v>
      </c>
      <c r="M22" s="10">
        <f t="shared" si="11"/>
        <v>31592.808000000001</v>
      </c>
    </row>
    <row r="23" spans="1:13" ht="12.9" x14ac:dyDescent="0.35">
      <c r="A23" s="5" t="s">
        <v>53</v>
      </c>
      <c r="B23" s="5"/>
      <c r="C23" s="6" t="s">
        <v>41</v>
      </c>
      <c r="D23" s="6" t="s">
        <v>42</v>
      </c>
      <c r="E23" s="6" t="s">
        <v>16</v>
      </c>
      <c r="F23" s="6" t="s">
        <v>54</v>
      </c>
      <c r="G23" s="6"/>
      <c r="H23" s="6" t="s">
        <v>35</v>
      </c>
      <c r="I23" s="7">
        <v>23296</v>
      </c>
      <c r="J23" s="7">
        <f t="shared" si="8"/>
        <v>27955.200000000001</v>
      </c>
      <c r="K23" s="9">
        <f t="shared" si="9"/>
        <v>23761.919999999998</v>
      </c>
      <c r="L23" s="10">
        <f t="shared" si="10"/>
        <v>22643.712000000003</v>
      </c>
      <c r="M23" s="10">
        <f t="shared" si="11"/>
        <v>21805.056</v>
      </c>
    </row>
    <row r="24" spans="1:13" ht="12.9" x14ac:dyDescent="0.35">
      <c r="A24" s="5" t="s">
        <v>56</v>
      </c>
      <c r="B24" s="5"/>
      <c r="C24" s="6" t="s">
        <v>15</v>
      </c>
      <c r="D24" s="6" t="s">
        <v>42</v>
      </c>
      <c r="E24" s="6" t="s">
        <v>16</v>
      </c>
      <c r="F24" s="6" t="s">
        <v>17</v>
      </c>
      <c r="G24" s="6"/>
      <c r="H24" s="6" t="s">
        <v>57</v>
      </c>
      <c r="I24" s="7">
        <v>22316</v>
      </c>
      <c r="J24" s="7">
        <f t="shared" si="8"/>
        <v>26779.200000000001</v>
      </c>
      <c r="K24" s="9">
        <f t="shared" si="9"/>
        <v>22762.32</v>
      </c>
      <c r="L24" s="10">
        <f t="shared" si="10"/>
        <v>21691.152000000002</v>
      </c>
      <c r="M24" s="10">
        <f t="shared" si="11"/>
        <v>20887.776000000002</v>
      </c>
    </row>
    <row r="25" spans="1:13" ht="12.9" x14ac:dyDescent="0.35">
      <c r="A25" s="5" t="s">
        <v>58</v>
      </c>
      <c r="B25" s="5"/>
      <c r="C25" s="6" t="s">
        <v>41</v>
      </c>
      <c r="D25" s="6" t="s">
        <v>42</v>
      </c>
      <c r="E25" s="6" t="s">
        <v>16</v>
      </c>
      <c r="F25" s="6" t="s">
        <v>17</v>
      </c>
      <c r="G25" s="6"/>
      <c r="H25" s="6" t="s">
        <v>37</v>
      </c>
      <c r="I25" s="7">
        <v>31553</v>
      </c>
      <c r="J25" s="7">
        <f t="shared" si="8"/>
        <v>37863.599999999999</v>
      </c>
      <c r="K25" s="9">
        <f t="shared" si="9"/>
        <v>32184.059999999998</v>
      </c>
      <c r="L25" s="10">
        <f t="shared" si="10"/>
        <v>30669.516</v>
      </c>
      <c r="M25" s="10">
        <f t="shared" si="11"/>
        <v>29533.608</v>
      </c>
    </row>
    <row r="26" spans="1:13" ht="21" customHeight="1" x14ac:dyDescent="0.55000000000000004">
      <c r="A26" s="13" t="s">
        <v>59</v>
      </c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</row>
    <row r="27" spans="1:13" ht="12.9" x14ac:dyDescent="0.35">
      <c r="A27" s="42" t="s">
        <v>60</v>
      </c>
      <c r="B27" s="42"/>
      <c r="C27" s="42"/>
      <c r="D27" s="42"/>
      <c r="E27" s="42"/>
      <c r="F27" s="42"/>
      <c r="G27" s="42"/>
      <c r="H27" s="42"/>
      <c r="I27" s="42"/>
      <c r="J27" s="42"/>
      <c r="L27" s="17"/>
      <c r="M27" s="17"/>
    </row>
    <row r="28" spans="1:13" ht="12.9" x14ac:dyDescent="0.35">
      <c r="A28" s="5" t="s">
        <v>61</v>
      </c>
      <c r="B28" s="5" t="s">
        <v>62</v>
      </c>
      <c r="C28" s="6" t="s">
        <v>63</v>
      </c>
      <c r="D28" s="6" t="s">
        <v>42</v>
      </c>
      <c r="E28" s="6" t="s">
        <v>17</v>
      </c>
      <c r="F28" s="6" t="s">
        <v>16</v>
      </c>
      <c r="G28" s="6" t="s">
        <v>18</v>
      </c>
      <c r="H28" s="6" t="s">
        <v>64</v>
      </c>
      <c r="I28" s="7">
        <v>14124</v>
      </c>
      <c r="J28" s="7">
        <f t="shared" ref="J28:J37" si="16">I28*1.2</f>
        <v>16948.8</v>
      </c>
      <c r="K28" s="18">
        <f t="shared" ref="K28:K37" si="17">J28*0.85</f>
        <v>14406.48</v>
      </c>
      <c r="L28" s="19">
        <f t="shared" ref="L28:L37" si="18">J28*0.81</f>
        <v>13728.528</v>
      </c>
      <c r="M28" s="19">
        <f t="shared" ref="M28:M37" si="19">J28*0.78</f>
        <v>13220.064</v>
      </c>
    </row>
    <row r="29" spans="1:13" ht="12.9" x14ac:dyDescent="0.35">
      <c r="A29" s="5" t="s">
        <v>65</v>
      </c>
      <c r="B29" s="5" t="s">
        <v>66</v>
      </c>
      <c r="C29" s="6" t="s">
        <v>63</v>
      </c>
      <c r="D29" s="6" t="s">
        <v>42</v>
      </c>
      <c r="E29" s="6" t="s">
        <v>17</v>
      </c>
      <c r="F29" s="6" t="s">
        <v>16</v>
      </c>
      <c r="G29" s="6" t="s">
        <v>21</v>
      </c>
      <c r="H29" s="6" t="s">
        <v>67</v>
      </c>
      <c r="I29" s="7">
        <v>14124</v>
      </c>
      <c r="J29" s="7">
        <f t="shared" si="16"/>
        <v>16948.8</v>
      </c>
      <c r="K29" s="18">
        <f t="shared" si="17"/>
        <v>14406.48</v>
      </c>
      <c r="L29" s="19">
        <f t="shared" si="18"/>
        <v>13728.528</v>
      </c>
      <c r="M29" s="19">
        <f t="shared" si="19"/>
        <v>13220.064</v>
      </c>
    </row>
    <row r="30" spans="1:13" ht="12.9" x14ac:dyDescent="0.35">
      <c r="A30" s="5" t="s">
        <v>68</v>
      </c>
      <c r="B30" s="5" t="s">
        <v>69</v>
      </c>
      <c r="C30" s="6" t="s">
        <v>63</v>
      </c>
      <c r="D30" s="6" t="s">
        <v>42</v>
      </c>
      <c r="E30" s="6" t="s">
        <v>17</v>
      </c>
      <c r="F30" s="6" t="s">
        <v>16</v>
      </c>
      <c r="G30" s="6"/>
      <c r="H30" s="6" t="s">
        <v>49</v>
      </c>
      <c r="I30" s="7">
        <v>24213</v>
      </c>
      <c r="J30" s="7">
        <f t="shared" si="16"/>
        <v>29055.599999999999</v>
      </c>
      <c r="K30" s="18">
        <f t="shared" si="17"/>
        <v>24697.26</v>
      </c>
      <c r="L30" s="19">
        <f t="shared" si="18"/>
        <v>23535.036</v>
      </c>
      <c r="M30" s="19">
        <f t="shared" si="19"/>
        <v>22663.367999999999</v>
      </c>
    </row>
    <row r="31" spans="1:13" ht="12.9" x14ac:dyDescent="0.35">
      <c r="A31" s="5" t="s">
        <v>70</v>
      </c>
      <c r="B31" s="5"/>
      <c r="C31" s="6" t="s">
        <v>63</v>
      </c>
      <c r="D31" s="6" t="s">
        <v>42</v>
      </c>
      <c r="E31" s="6" t="s">
        <v>17</v>
      </c>
      <c r="F31" s="6" t="s">
        <v>16</v>
      </c>
      <c r="G31" s="6" t="s">
        <v>18</v>
      </c>
      <c r="H31" s="6" t="s">
        <v>19</v>
      </c>
      <c r="I31" s="7">
        <v>13341</v>
      </c>
      <c r="J31" s="7">
        <f t="shared" si="16"/>
        <v>16009.199999999999</v>
      </c>
      <c r="K31" s="18">
        <f t="shared" si="17"/>
        <v>13607.819999999998</v>
      </c>
      <c r="L31" s="19">
        <f t="shared" si="18"/>
        <v>12967.451999999999</v>
      </c>
      <c r="M31" s="19">
        <f t="shared" si="19"/>
        <v>12487.175999999999</v>
      </c>
    </row>
    <row r="32" spans="1:13" ht="12.9" x14ac:dyDescent="0.35">
      <c r="A32" s="5" t="s">
        <v>71</v>
      </c>
      <c r="B32" s="5" t="s">
        <v>72</v>
      </c>
      <c r="C32" s="6" t="s">
        <v>63</v>
      </c>
      <c r="D32" s="6" t="s">
        <v>73</v>
      </c>
      <c r="E32" s="6" t="s">
        <v>17</v>
      </c>
      <c r="F32" s="6" t="s">
        <v>16</v>
      </c>
      <c r="G32" s="6"/>
      <c r="H32" s="6" t="s">
        <v>49</v>
      </c>
      <c r="I32" s="7">
        <v>21343</v>
      </c>
      <c r="J32" s="7">
        <f t="shared" si="16"/>
        <v>25611.599999999999</v>
      </c>
      <c r="K32" s="18">
        <f t="shared" si="17"/>
        <v>21769.859999999997</v>
      </c>
      <c r="L32" s="19">
        <f t="shared" si="18"/>
        <v>20745.396000000001</v>
      </c>
      <c r="M32" s="19">
        <f t="shared" si="19"/>
        <v>19977.047999999999</v>
      </c>
    </row>
    <row r="33" spans="1:13" ht="12.55" customHeight="1" x14ac:dyDescent="0.35">
      <c r="A33" s="5" t="s">
        <v>78</v>
      </c>
      <c r="B33" s="5"/>
      <c r="C33" s="6" t="s">
        <v>63</v>
      </c>
      <c r="D33" s="6" t="s">
        <v>42</v>
      </c>
      <c r="E33" s="6" t="s">
        <v>17</v>
      </c>
      <c r="F33" s="6" t="s">
        <v>54</v>
      </c>
      <c r="G33" s="6" t="s">
        <v>17</v>
      </c>
      <c r="H33" s="6" t="s">
        <v>35</v>
      </c>
      <c r="I33" s="7">
        <v>19536</v>
      </c>
      <c r="J33" s="7">
        <f t="shared" si="16"/>
        <v>23443.200000000001</v>
      </c>
      <c r="K33" s="18">
        <f t="shared" si="17"/>
        <v>19926.72</v>
      </c>
      <c r="L33" s="19">
        <f t="shared" si="18"/>
        <v>18988.992000000002</v>
      </c>
      <c r="M33" s="19">
        <f t="shared" si="19"/>
        <v>18285.696</v>
      </c>
    </row>
    <row r="34" spans="1:13" ht="12.9" x14ac:dyDescent="0.35">
      <c r="A34" s="5" t="s">
        <v>131</v>
      </c>
      <c r="B34" s="5"/>
      <c r="C34" s="6" t="s">
        <v>74</v>
      </c>
      <c r="D34" s="6" t="s">
        <v>42</v>
      </c>
      <c r="E34" s="6" t="s">
        <v>17</v>
      </c>
      <c r="F34" s="6" t="s">
        <v>54</v>
      </c>
      <c r="G34" s="6" t="s">
        <v>17</v>
      </c>
      <c r="H34" s="6" t="s">
        <v>55</v>
      </c>
      <c r="I34" s="7">
        <v>33491</v>
      </c>
      <c r="J34" s="7">
        <f t="shared" si="16"/>
        <v>40189.199999999997</v>
      </c>
      <c r="K34" s="18">
        <f t="shared" si="17"/>
        <v>34160.82</v>
      </c>
      <c r="L34" s="19">
        <f t="shared" si="18"/>
        <v>32553.252</v>
      </c>
      <c r="M34" s="19">
        <f t="shared" si="19"/>
        <v>31347.575999999997</v>
      </c>
    </row>
    <row r="35" spans="1:13" ht="12.75" customHeight="1" x14ac:dyDescent="0.35">
      <c r="A35" s="5" t="s">
        <v>75</v>
      </c>
      <c r="B35" s="5"/>
      <c r="C35" s="6" t="s">
        <v>74</v>
      </c>
      <c r="D35" s="20" t="s">
        <v>76</v>
      </c>
      <c r="E35" s="6" t="s">
        <v>17</v>
      </c>
      <c r="F35" s="6" t="s">
        <v>16</v>
      </c>
      <c r="G35" s="6" t="s">
        <v>17</v>
      </c>
      <c r="H35" s="6" t="s">
        <v>77</v>
      </c>
      <c r="I35" s="7">
        <v>16988</v>
      </c>
      <c r="J35" s="7">
        <f t="shared" si="16"/>
        <v>20385.599999999999</v>
      </c>
      <c r="K35" s="18">
        <f t="shared" si="17"/>
        <v>17327.759999999998</v>
      </c>
      <c r="L35" s="19">
        <f t="shared" si="18"/>
        <v>16512.335999999999</v>
      </c>
      <c r="M35" s="19">
        <f t="shared" si="19"/>
        <v>15900.768</v>
      </c>
    </row>
    <row r="36" spans="1:13" ht="12.75" customHeight="1" x14ac:dyDescent="0.35">
      <c r="A36" s="5" t="s">
        <v>79</v>
      </c>
      <c r="B36" s="5"/>
      <c r="C36" s="6" t="s">
        <v>74</v>
      </c>
      <c r="D36" s="20" t="s">
        <v>80</v>
      </c>
      <c r="E36" s="6" t="s">
        <v>17</v>
      </c>
      <c r="F36" s="6" t="s">
        <v>16</v>
      </c>
      <c r="G36" s="6" t="s">
        <v>17</v>
      </c>
      <c r="H36" s="6" t="s">
        <v>77</v>
      </c>
      <c r="I36" s="7">
        <v>27763</v>
      </c>
      <c r="J36" s="7">
        <f t="shared" si="16"/>
        <v>33315.599999999999</v>
      </c>
      <c r="K36" s="18">
        <f t="shared" si="17"/>
        <v>28318.26</v>
      </c>
      <c r="L36" s="19">
        <f t="shared" si="18"/>
        <v>26985.636000000002</v>
      </c>
      <c r="M36" s="19">
        <f t="shared" si="19"/>
        <v>25986.168000000001</v>
      </c>
    </row>
    <row r="37" spans="1:13" ht="12.75" customHeight="1" x14ac:dyDescent="0.35">
      <c r="A37" s="5" t="s">
        <v>81</v>
      </c>
      <c r="B37" s="5"/>
      <c r="C37" s="6" t="s">
        <v>74</v>
      </c>
      <c r="D37" s="20" t="s">
        <v>80</v>
      </c>
      <c r="E37" s="6" t="s">
        <v>17</v>
      </c>
      <c r="F37" s="6" t="s">
        <v>16</v>
      </c>
      <c r="G37" s="6" t="s">
        <v>17</v>
      </c>
      <c r="H37" s="6" t="s">
        <v>82</v>
      </c>
      <c r="I37" s="7">
        <v>29521</v>
      </c>
      <c r="J37" s="7">
        <f t="shared" si="16"/>
        <v>35425.199999999997</v>
      </c>
      <c r="K37" s="18">
        <f t="shared" si="17"/>
        <v>30111.42</v>
      </c>
      <c r="L37" s="19">
        <f t="shared" si="18"/>
        <v>28694.412</v>
      </c>
      <c r="M37" s="19">
        <f t="shared" si="19"/>
        <v>27631.655999999999</v>
      </c>
    </row>
    <row r="38" spans="1:13" ht="12.9" x14ac:dyDescent="0.35">
      <c r="L38" s="21"/>
      <c r="M38" s="21"/>
    </row>
    <row r="39" spans="1:13" ht="12.9" x14ac:dyDescent="0.35">
      <c r="A39" s="42" t="s">
        <v>83</v>
      </c>
      <c r="B39" s="42"/>
      <c r="C39" s="42"/>
      <c r="D39" s="42"/>
      <c r="E39" s="42"/>
      <c r="F39" s="42"/>
      <c r="G39" s="42"/>
      <c r="H39" s="42"/>
      <c r="I39" s="42"/>
      <c r="J39" s="42"/>
      <c r="L39" s="22"/>
      <c r="M39" s="22"/>
    </row>
    <row r="40" spans="1:13" ht="12.75" customHeight="1" x14ac:dyDescent="0.35">
      <c r="A40" s="5" t="s">
        <v>84</v>
      </c>
      <c r="B40" s="23"/>
      <c r="C40" s="36" t="s">
        <v>85</v>
      </c>
      <c r="D40" s="37"/>
      <c r="E40" s="37"/>
      <c r="F40" s="37"/>
      <c r="G40" s="37"/>
      <c r="H40" s="38"/>
      <c r="I40" s="24">
        <v>70430</v>
      </c>
      <c r="J40" s="7">
        <f t="shared" ref="J40:J48" si="20">I40*1.2</f>
        <v>84516</v>
      </c>
      <c r="K40" s="18">
        <f t="shared" ref="K40:K48" si="21">J40*0.85</f>
        <v>71838.599999999991</v>
      </c>
      <c r="L40" s="19">
        <f t="shared" ref="L40:L48" si="22">J40*0.81</f>
        <v>68457.960000000006</v>
      </c>
      <c r="M40" s="19">
        <f t="shared" ref="M40:M48" si="23">J40*0.78</f>
        <v>65922.48</v>
      </c>
    </row>
    <row r="41" spans="1:13" ht="12.75" customHeight="1" x14ac:dyDescent="0.35">
      <c r="A41" s="5" t="s">
        <v>86</v>
      </c>
      <c r="B41" s="23"/>
      <c r="C41" s="36" t="s">
        <v>87</v>
      </c>
      <c r="D41" s="37"/>
      <c r="E41" s="37"/>
      <c r="F41" s="37"/>
      <c r="G41" s="37"/>
      <c r="H41" s="38"/>
      <c r="I41" s="24">
        <v>70430</v>
      </c>
      <c r="J41" s="7">
        <f t="shared" si="20"/>
        <v>84516</v>
      </c>
      <c r="K41" s="18">
        <f t="shared" si="21"/>
        <v>71838.599999999991</v>
      </c>
      <c r="L41" s="19">
        <f t="shared" si="22"/>
        <v>68457.960000000006</v>
      </c>
      <c r="M41" s="19">
        <f t="shared" si="23"/>
        <v>65922.48</v>
      </c>
    </row>
    <row r="42" spans="1:13" ht="12.75" customHeight="1" x14ac:dyDescent="0.35">
      <c r="A42" s="5" t="s">
        <v>88</v>
      </c>
      <c r="B42" s="23"/>
      <c r="C42" s="43" t="s">
        <v>89</v>
      </c>
      <c r="D42" s="44"/>
      <c r="E42" s="44"/>
      <c r="F42" s="44"/>
      <c r="G42" s="44"/>
      <c r="H42" s="45"/>
      <c r="I42" s="24">
        <v>70430</v>
      </c>
      <c r="J42" s="7">
        <f t="shared" si="20"/>
        <v>84516</v>
      </c>
      <c r="K42" s="18">
        <f t="shared" si="21"/>
        <v>71838.599999999991</v>
      </c>
      <c r="L42" s="19">
        <f t="shared" si="22"/>
        <v>68457.960000000006</v>
      </c>
      <c r="M42" s="19">
        <f t="shared" si="23"/>
        <v>65922.48</v>
      </c>
    </row>
    <row r="43" spans="1:13" ht="12.75" customHeight="1" x14ac:dyDescent="0.35">
      <c r="A43" s="5" t="s">
        <v>90</v>
      </c>
      <c r="B43" s="23"/>
      <c r="C43" s="43" t="s">
        <v>91</v>
      </c>
      <c r="D43" s="44"/>
      <c r="E43" s="44"/>
      <c r="F43" s="44"/>
      <c r="G43" s="44"/>
      <c r="H43" s="45"/>
      <c r="I43" s="24">
        <v>77995</v>
      </c>
      <c r="J43" s="7">
        <f t="shared" si="20"/>
        <v>93594</v>
      </c>
      <c r="K43" s="18">
        <f t="shared" si="21"/>
        <v>79554.899999999994</v>
      </c>
      <c r="L43" s="19">
        <f t="shared" si="22"/>
        <v>75811.14</v>
      </c>
      <c r="M43" s="19">
        <f t="shared" si="23"/>
        <v>73003.320000000007</v>
      </c>
    </row>
    <row r="44" spans="1:13" ht="12.75" customHeight="1" x14ac:dyDescent="0.35">
      <c r="A44" s="5" t="s">
        <v>92</v>
      </c>
      <c r="B44" s="23"/>
      <c r="C44" s="46" t="s">
        <v>85</v>
      </c>
      <c r="D44" s="47"/>
      <c r="E44" s="47"/>
      <c r="F44" s="47"/>
      <c r="G44" s="47"/>
      <c r="H44" s="48"/>
      <c r="I44" s="24">
        <v>80027</v>
      </c>
      <c r="J44" s="7">
        <f t="shared" si="20"/>
        <v>96032.4</v>
      </c>
      <c r="K44" s="18">
        <f t="shared" si="21"/>
        <v>81627.539999999994</v>
      </c>
      <c r="L44" s="19">
        <f t="shared" si="22"/>
        <v>77786.244000000006</v>
      </c>
      <c r="M44" s="19">
        <f t="shared" si="23"/>
        <v>74905.271999999997</v>
      </c>
    </row>
    <row r="45" spans="1:13" ht="12.75" customHeight="1" x14ac:dyDescent="0.35">
      <c r="A45" s="5" t="s">
        <v>93</v>
      </c>
      <c r="B45" s="23"/>
      <c r="C45" s="36" t="s">
        <v>87</v>
      </c>
      <c r="D45" s="37"/>
      <c r="E45" s="37"/>
      <c r="F45" s="37"/>
      <c r="G45" s="37"/>
      <c r="H45" s="38"/>
      <c r="I45" s="24">
        <v>80027</v>
      </c>
      <c r="J45" s="7">
        <f t="shared" si="20"/>
        <v>96032.4</v>
      </c>
      <c r="K45" s="18">
        <f t="shared" si="21"/>
        <v>81627.539999999994</v>
      </c>
      <c r="L45" s="19">
        <f t="shared" si="22"/>
        <v>77786.244000000006</v>
      </c>
      <c r="M45" s="19">
        <f t="shared" si="23"/>
        <v>74905.271999999997</v>
      </c>
    </row>
    <row r="46" spans="1:13" ht="12.75" customHeight="1" x14ac:dyDescent="0.35">
      <c r="A46" s="5" t="s">
        <v>94</v>
      </c>
      <c r="B46" s="23"/>
      <c r="C46" s="36" t="s">
        <v>89</v>
      </c>
      <c r="D46" s="37"/>
      <c r="E46" s="37"/>
      <c r="F46" s="37"/>
      <c r="G46" s="37"/>
      <c r="H46" s="38"/>
      <c r="I46" s="24">
        <v>80027</v>
      </c>
      <c r="J46" s="7">
        <f t="shared" si="20"/>
        <v>96032.4</v>
      </c>
      <c r="K46" s="18">
        <f t="shared" si="21"/>
        <v>81627.539999999994</v>
      </c>
      <c r="L46" s="19">
        <f t="shared" si="22"/>
        <v>77786.244000000006</v>
      </c>
      <c r="M46" s="19">
        <f t="shared" si="23"/>
        <v>74905.271999999997</v>
      </c>
    </row>
    <row r="47" spans="1:13" ht="12.75" customHeight="1" x14ac:dyDescent="0.35">
      <c r="A47" s="5" t="s">
        <v>133</v>
      </c>
      <c r="B47" s="23"/>
      <c r="C47" s="36" t="s">
        <v>91</v>
      </c>
      <c r="D47" s="37"/>
      <c r="E47" s="37"/>
      <c r="F47" s="37"/>
      <c r="G47" s="37"/>
      <c r="H47" s="38"/>
      <c r="I47" s="24">
        <v>77995</v>
      </c>
      <c r="J47" s="7">
        <f t="shared" ref="J47" si="24">I47*1.2</f>
        <v>93594</v>
      </c>
      <c r="K47" s="18">
        <f t="shared" ref="K47" si="25">J47*0.85</f>
        <v>79554.899999999994</v>
      </c>
      <c r="L47" s="19">
        <f t="shared" ref="L47" si="26">J47*0.81</f>
        <v>75811.14</v>
      </c>
      <c r="M47" s="19">
        <f t="shared" ref="M47" si="27">J47*0.78</f>
        <v>73003.320000000007</v>
      </c>
    </row>
    <row r="48" spans="1:13" ht="12.75" customHeight="1" x14ac:dyDescent="0.35">
      <c r="A48" s="5" t="s">
        <v>132</v>
      </c>
      <c r="B48" s="23"/>
      <c r="C48" s="36" t="s">
        <v>91</v>
      </c>
      <c r="D48" s="37"/>
      <c r="E48" s="37"/>
      <c r="F48" s="37"/>
      <c r="G48" s="37"/>
      <c r="H48" s="38"/>
      <c r="I48" s="24">
        <v>97031</v>
      </c>
      <c r="J48" s="7">
        <f t="shared" si="20"/>
        <v>116437.2</v>
      </c>
      <c r="K48" s="18">
        <f t="shared" si="21"/>
        <v>98971.62</v>
      </c>
      <c r="L48" s="19">
        <f t="shared" si="22"/>
        <v>94314.131999999998</v>
      </c>
      <c r="M48" s="19">
        <f t="shared" si="23"/>
        <v>90821.016000000003</v>
      </c>
    </row>
    <row r="49" spans="1:13" ht="12.9" x14ac:dyDescent="0.35">
      <c r="A49" s="40" t="s">
        <v>95</v>
      </c>
      <c r="B49" s="40"/>
      <c r="C49" s="40"/>
      <c r="D49" s="40"/>
      <c r="E49" s="40"/>
      <c r="F49" s="40"/>
      <c r="G49" s="40"/>
      <c r="H49" s="40"/>
      <c r="I49" s="40"/>
      <c r="J49" s="40"/>
      <c r="K49" s="11"/>
      <c r="L49" s="12"/>
      <c r="M49" s="12"/>
    </row>
    <row r="50" spans="1:13" ht="12.75" customHeight="1" x14ac:dyDescent="0.35">
      <c r="A50" s="5" t="s">
        <v>96</v>
      </c>
      <c r="B50" s="23"/>
      <c r="C50" s="49" t="s">
        <v>97</v>
      </c>
      <c r="D50" s="50"/>
      <c r="E50" s="50"/>
      <c r="F50" s="50"/>
      <c r="G50" s="50"/>
      <c r="H50" s="51"/>
      <c r="I50" s="25">
        <v>3303</v>
      </c>
      <c r="J50" s="7">
        <f t="shared" ref="J50:J52" si="28">I50*1.2</f>
        <v>3963.6</v>
      </c>
      <c r="K50" s="18">
        <f t="shared" ref="K50:K52" si="29">J50*0.85</f>
        <v>3369.06</v>
      </c>
      <c r="L50" s="19">
        <f t="shared" ref="L50:L52" si="30">J50*0.81</f>
        <v>3210.5160000000001</v>
      </c>
      <c r="M50" s="19">
        <f t="shared" ref="M50:M52" si="31">J50*0.78</f>
        <v>3091.6080000000002</v>
      </c>
    </row>
    <row r="51" spans="1:13" ht="12.9" x14ac:dyDescent="0.35">
      <c r="A51" s="26" t="s">
        <v>98</v>
      </c>
      <c r="B51" s="27"/>
      <c r="C51" s="49" t="s">
        <v>99</v>
      </c>
      <c r="D51" s="50"/>
      <c r="E51" s="50"/>
      <c r="F51" s="50"/>
      <c r="G51" s="50"/>
      <c r="H51" s="51"/>
      <c r="I51" s="25">
        <v>5762</v>
      </c>
      <c r="J51" s="7">
        <f t="shared" si="28"/>
        <v>6914.4</v>
      </c>
      <c r="K51" s="18">
        <f t="shared" si="29"/>
        <v>5877.24</v>
      </c>
      <c r="L51" s="19">
        <f t="shared" si="30"/>
        <v>5600.6639999999998</v>
      </c>
      <c r="M51" s="19">
        <f t="shared" si="31"/>
        <v>5393.232</v>
      </c>
    </row>
    <row r="52" spans="1:13" ht="12.9" x14ac:dyDescent="0.35">
      <c r="A52" s="26" t="s">
        <v>100</v>
      </c>
      <c r="B52" s="27"/>
      <c r="C52" s="49" t="s">
        <v>101</v>
      </c>
      <c r="D52" s="50"/>
      <c r="E52" s="50"/>
      <c r="F52" s="50"/>
      <c r="G52" s="50"/>
      <c r="H52" s="51"/>
      <c r="I52" s="7">
        <v>3014</v>
      </c>
      <c r="J52" s="7">
        <f t="shared" si="28"/>
        <v>3616.7999999999997</v>
      </c>
      <c r="K52" s="18">
        <f t="shared" si="29"/>
        <v>3074.2799999999997</v>
      </c>
      <c r="L52" s="19">
        <f t="shared" si="30"/>
        <v>2929.6080000000002</v>
      </c>
      <c r="M52" s="19">
        <f t="shared" si="31"/>
        <v>2821.1039999999998</v>
      </c>
    </row>
    <row r="53" spans="1:13" ht="12.9" x14ac:dyDescent="0.35">
      <c r="A53" s="40" t="s">
        <v>102</v>
      </c>
      <c r="B53" s="40"/>
      <c r="C53" s="40"/>
      <c r="D53" s="40"/>
      <c r="E53" s="40"/>
      <c r="F53" s="40"/>
      <c r="G53" s="40"/>
      <c r="H53" s="40"/>
      <c r="I53" s="40"/>
      <c r="J53" s="40"/>
      <c r="K53" s="11"/>
      <c r="L53" s="12"/>
      <c r="M53" s="12"/>
    </row>
    <row r="54" spans="1:13" ht="12.9" x14ac:dyDescent="0.35">
      <c r="A54" s="27" t="s">
        <v>103</v>
      </c>
      <c r="B54" s="28"/>
      <c r="C54" s="28" t="s">
        <v>104</v>
      </c>
      <c r="D54" s="28"/>
      <c r="E54" s="28"/>
      <c r="F54" s="28"/>
      <c r="G54" s="28"/>
      <c r="H54" s="29"/>
      <c r="I54" s="25">
        <v>9867</v>
      </c>
      <c r="J54" s="7">
        <f t="shared" ref="J54:J66" si="32">I54*1.2</f>
        <v>11840.4</v>
      </c>
      <c r="K54" s="18">
        <f t="shared" ref="K54:K66" si="33">J54*0.85</f>
        <v>10064.34</v>
      </c>
      <c r="L54" s="19">
        <f t="shared" ref="L54:L66" si="34">J54*0.81</f>
        <v>9590.7240000000002</v>
      </c>
      <c r="M54" s="19">
        <f t="shared" ref="M54:M66" si="35">J54*0.78</f>
        <v>9235.5120000000006</v>
      </c>
    </row>
    <row r="55" spans="1:13" ht="12.9" x14ac:dyDescent="0.35">
      <c r="A55" s="27" t="s">
        <v>105</v>
      </c>
      <c r="B55" s="28"/>
      <c r="C55" s="28" t="s">
        <v>106</v>
      </c>
      <c r="D55" s="28"/>
      <c r="E55" s="28"/>
      <c r="F55" s="28"/>
      <c r="G55" s="28"/>
      <c r="H55" s="29"/>
      <c r="I55" s="25">
        <v>9867</v>
      </c>
      <c r="J55" s="7">
        <f t="shared" si="32"/>
        <v>11840.4</v>
      </c>
      <c r="K55" s="18">
        <f t="shared" si="33"/>
        <v>10064.34</v>
      </c>
      <c r="L55" s="19">
        <f t="shared" si="34"/>
        <v>9590.7240000000002</v>
      </c>
      <c r="M55" s="19">
        <f t="shared" si="35"/>
        <v>9235.5120000000006</v>
      </c>
    </row>
    <row r="56" spans="1:13" ht="12.9" x14ac:dyDescent="0.35">
      <c r="A56" s="27" t="s">
        <v>107</v>
      </c>
      <c r="B56" s="28"/>
      <c r="C56" s="28"/>
      <c r="D56" s="28"/>
      <c r="E56" s="28"/>
      <c r="F56" s="28"/>
      <c r="G56" s="28"/>
      <c r="H56" s="29"/>
      <c r="I56" s="25">
        <v>7857</v>
      </c>
      <c r="J56" s="7">
        <f t="shared" si="32"/>
        <v>9428.4</v>
      </c>
      <c r="K56" s="18">
        <f t="shared" si="33"/>
        <v>8014.1399999999994</v>
      </c>
      <c r="L56" s="19">
        <f t="shared" si="34"/>
        <v>7637.0039999999999</v>
      </c>
      <c r="M56" s="19">
        <f t="shared" si="35"/>
        <v>7354.152</v>
      </c>
    </row>
    <row r="57" spans="1:13" ht="12.9" x14ac:dyDescent="0.35">
      <c r="A57" s="30" t="s">
        <v>134</v>
      </c>
      <c r="B57" s="31"/>
      <c r="C57" s="31"/>
      <c r="D57" s="31"/>
      <c r="E57" s="31"/>
      <c r="F57" s="31"/>
      <c r="G57" s="31"/>
      <c r="H57" s="32"/>
      <c r="I57" s="25">
        <v>18195</v>
      </c>
      <c r="J57" s="7">
        <f t="shared" ref="J57" si="36">I57*1.2</f>
        <v>21834</v>
      </c>
      <c r="K57" s="18">
        <f t="shared" ref="K57" si="37">J57*0.85</f>
        <v>18558.899999999998</v>
      </c>
      <c r="L57" s="19">
        <f t="shared" ref="L57" si="38">J57*0.81</f>
        <v>17685.54</v>
      </c>
      <c r="M57" s="19">
        <f t="shared" ref="M57" si="39">J57*0.78</f>
        <v>17030.52</v>
      </c>
    </row>
    <row r="58" spans="1:13" ht="12.9" x14ac:dyDescent="0.35">
      <c r="A58" s="52" t="s">
        <v>108</v>
      </c>
      <c r="B58" s="53"/>
      <c r="C58" s="53"/>
      <c r="D58" s="53"/>
      <c r="E58" s="53"/>
      <c r="F58" s="53"/>
      <c r="G58" s="53"/>
      <c r="H58" s="54"/>
      <c r="I58" s="25">
        <v>61591</v>
      </c>
      <c r="J58" s="7">
        <f t="shared" si="32"/>
        <v>73909.2</v>
      </c>
      <c r="K58" s="18">
        <f t="shared" si="33"/>
        <v>62822.819999999992</v>
      </c>
      <c r="L58" s="19">
        <f t="shared" si="34"/>
        <v>59866.452000000005</v>
      </c>
      <c r="M58" s="19">
        <f t="shared" si="35"/>
        <v>57649.175999999999</v>
      </c>
    </row>
    <row r="59" spans="1:13" ht="12.9" x14ac:dyDescent="0.35">
      <c r="A59" s="52" t="s">
        <v>109</v>
      </c>
      <c r="B59" s="53"/>
      <c r="C59" s="53"/>
      <c r="D59" s="53"/>
      <c r="E59" s="53"/>
      <c r="F59" s="53"/>
      <c r="G59" s="53"/>
      <c r="H59" s="54"/>
      <c r="I59" s="25">
        <v>74280</v>
      </c>
      <c r="J59" s="7">
        <f t="shared" si="32"/>
        <v>89136</v>
      </c>
      <c r="K59" s="18">
        <f t="shared" si="33"/>
        <v>75765.599999999991</v>
      </c>
      <c r="L59" s="19">
        <f t="shared" si="34"/>
        <v>72200.160000000003</v>
      </c>
      <c r="M59" s="19">
        <f t="shared" si="35"/>
        <v>69526.080000000002</v>
      </c>
    </row>
    <row r="60" spans="1:13" ht="12.9" x14ac:dyDescent="0.35">
      <c r="A60" s="52" t="s">
        <v>110</v>
      </c>
      <c r="B60" s="53"/>
      <c r="C60" s="53"/>
      <c r="D60" s="53"/>
      <c r="E60" s="53"/>
      <c r="F60" s="53"/>
      <c r="G60" s="53"/>
      <c r="H60" s="54"/>
      <c r="I60" s="25">
        <v>4536</v>
      </c>
      <c r="J60" s="7">
        <f t="shared" si="32"/>
        <v>5443.2</v>
      </c>
      <c r="K60" s="18">
        <f t="shared" si="33"/>
        <v>4626.7199999999993</v>
      </c>
      <c r="L60" s="19">
        <f t="shared" si="34"/>
        <v>4408.9920000000002</v>
      </c>
      <c r="M60" s="19">
        <f t="shared" si="35"/>
        <v>4245.6959999999999</v>
      </c>
    </row>
    <row r="61" spans="1:13" ht="12.9" x14ac:dyDescent="0.35">
      <c r="A61" s="27" t="s">
        <v>111</v>
      </c>
      <c r="B61" s="28"/>
      <c r="C61" s="28"/>
      <c r="D61" s="28"/>
      <c r="E61" s="28"/>
      <c r="F61" s="28"/>
      <c r="G61" s="28"/>
      <c r="H61" s="29"/>
      <c r="I61" s="25">
        <v>5559</v>
      </c>
      <c r="J61" s="7">
        <f t="shared" si="32"/>
        <v>6670.8</v>
      </c>
      <c r="K61" s="18">
        <f t="shared" si="33"/>
        <v>5670.18</v>
      </c>
      <c r="L61" s="19">
        <f t="shared" si="34"/>
        <v>5403.3480000000009</v>
      </c>
      <c r="M61" s="19">
        <f t="shared" si="35"/>
        <v>5203.2240000000002</v>
      </c>
    </row>
    <row r="62" spans="1:13" ht="12.9" x14ac:dyDescent="0.35">
      <c r="A62" s="52" t="s">
        <v>112</v>
      </c>
      <c r="B62" s="53"/>
      <c r="C62" s="53"/>
      <c r="D62" s="53"/>
      <c r="E62" s="53"/>
      <c r="F62" s="53"/>
      <c r="G62" s="53"/>
      <c r="H62" s="54"/>
      <c r="I62" s="25">
        <v>53087</v>
      </c>
      <c r="J62" s="7">
        <f t="shared" si="32"/>
        <v>63704.399999999994</v>
      </c>
      <c r="K62" s="18">
        <f t="shared" si="33"/>
        <v>54148.739999999991</v>
      </c>
      <c r="L62" s="19">
        <f t="shared" si="34"/>
        <v>51600.563999999998</v>
      </c>
      <c r="M62" s="19">
        <f t="shared" si="35"/>
        <v>49689.432000000001</v>
      </c>
    </row>
    <row r="63" spans="1:13" ht="12.9" x14ac:dyDescent="0.35">
      <c r="A63" s="52" t="s">
        <v>113</v>
      </c>
      <c r="B63" s="53"/>
      <c r="C63" s="53"/>
      <c r="D63" s="53"/>
      <c r="E63" s="53"/>
      <c r="F63" s="53"/>
      <c r="G63" s="53"/>
      <c r="H63" s="54"/>
      <c r="I63" s="25">
        <v>1355</v>
      </c>
      <c r="J63" s="7">
        <f t="shared" si="32"/>
        <v>1626</v>
      </c>
      <c r="K63" s="18">
        <f t="shared" si="33"/>
        <v>1382.1</v>
      </c>
      <c r="L63" s="19">
        <f t="shared" si="34"/>
        <v>1317.0600000000002</v>
      </c>
      <c r="M63" s="19">
        <f t="shared" si="35"/>
        <v>1268.28</v>
      </c>
    </row>
    <row r="64" spans="1:13" ht="12.9" x14ac:dyDescent="0.35">
      <c r="A64" s="52" t="s">
        <v>114</v>
      </c>
      <c r="B64" s="53"/>
      <c r="C64" s="53"/>
      <c r="D64" s="53"/>
      <c r="E64" s="53"/>
      <c r="F64" s="53"/>
      <c r="G64" s="53"/>
      <c r="H64" s="54"/>
      <c r="I64" s="25">
        <v>17125</v>
      </c>
      <c r="J64" s="7">
        <f t="shared" si="32"/>
        <v>20550</v>
      </c>
      <c r="K64" s="18">
        <f t="shared" si="33"/>
        <v>17467.5</v>
      </c>
      <c r="L64" s="19">
        <f t="shared" si="34"/>
        <v>16645.5</v>
      </c>
      <c r="M64" s="19">
        <f t="shared" si="35"/>
        <v>16029</v>
      </c>
    </row>
    <row r="65" spans="1:13" ht="12.9" x14ac:dyDescent="0.35">
      <c r="A65" s="52" t="s">
        <v>115</v>
      </c>
      <c r="B65" s="53"/>
      <c r="C65" s="53"/>
      <c r="D65" s="53"/>
      <c r="E65" s="53"/>
      <c r="F65" s="53"/>
      <c r="G65" s="53"/>
      <c r="H65" s="54"/>
      <c r="I65" s="25">
        <v>39229</v>
      </c>
      <c r="J65" s="7">
        <f t="shared" si="32"/>
        <v>47074.799999999996</v>
      </c>
      <c r="K65" s="18">
        <f t="shared" si="33"/>
        <v>40013.579999999994</v>
      </c>
      <c r="L65" s="19">
        <f t="shared" si="34"/>
        <v>38130.587999999996</v>
      </c>
      <c r="M65" s="19">
        <f t="shared" si="35"/>
        <v>36718.343999999997</v>
      </c>
    </row>
    <row r="66" spans="1:13" ht="12.9" x14ac:dyDescent="0.35">
      <c r="A66" s="52" t="s">
        <v>116</v>
      </c>
      <c r="B66" s="53"/>
      <c r="C66" s="53"/>
      <c r="D66" s="53"/>
      <c r="E66" s="53"/>
      <c r="F66" s="53"/>
      <c r="G66" s="53"/>
      <c r="H66" s="54"/>
      <c r="I66" s="25">
        <v>92031</v>
      </c>
      <c r="J66" s="7">
        <f t="shared" si="32"/>
        <v>110437.2</v>
      </c>
      <c r="K66" s="18">
        <f t="shared" si="33"/>
        <v>93871.62</v>
      </c>
      <c r="L66" s="19">
        <f t="shared" si="34"/>
        <v>89454.131999999998</v>
      </c>
      <c r="M66" s="19">
        <f t="shared" si="35"/>
        <v>86141.016000000003</v>
      </c>
    </row>
    <row r="69" spans="1:13" ht="14.15" x14ac:dyDescent="0.35">
      <c r="A69" s="33" t="s">
        <v>0</v>
      </c>
      <c r="B69" s="33"/>
    </row>
    <row r="70" spans="1:13" ht="14.15" x14ac:dyDescent="0.35">
      <c r="A70" s="33" t="s">
        <v>117</v>
      </c>
      <c r="B70" s="33"/>
    </row>
    <row r="71" spans="1:13" ht="14.15" x14ac:dyDescent="0.35">
      <c r="A71" s="33" t="s">
        <v>118</v>
      </c>
      <c r="B71" s="33"/>
    </row>
    <row r="72" spans="1:13" ht="14.15" x14ac:dyDescent="0.35">
      <c r="A72" s="33" t="s">
        <v>119</v>
      </c>
      <c r="B72" s="33"/>
    </row>
    <row r="73" spans="1:13" x14ac:dyDescent="0.3">
      <c r="A73" s="34" t="s">
        <v>120</v>
      </c>
      <c r="B73" s="34"/>
    </row>
    <row r="74" spans="1:13" x14ac:dyDescent="0.3">
      <c r="A74" s="34" t="s">
        <v>121</v>
      </c>
      <c r="B74" s="34"/>
    </row>
    <row r="75" spans="1:13" x14ac:dyDescent="0.3">
      <c r="A75" s="34" t="s">
        <v>122</v>
      </c>
      <c r="B75" s="34"/>
    </row>
    <row r="76" spans="1:13" x14ac:dyDescent="0.3">
      <c r="A76" s="34" t="s">
        <v>123</v>
      </c>
      <c r="B76" s="34"/>
    </row>
    <row r="78" spans="1:13" ht="22.3" x14ac:dyDescent="0.5">
      <c r="A78" s="35" t="s">
        <v>124</v>
      </c>
      <c r="B78" s="35"/>
      <c r="C78" s="35"/>
      <c r="D78" s="35"/>
      <c r="E78" s="35"/>
    </row>
    <row r="79" spans="1:13" ht="12.75" customHeight="1" x14ac:dyDescent="0.5">
      <c r="A79" s="35"/>
      <c r="B79" s="35"/>
      <c r="C79" s="35"/>
      <c r="D79" s="35"/>
      <c r="E79" s="35"/>
    </row>
    <row r="80" spans="1:13" ht="22.3" x14ac:dyDescent="0.5">
      <c r="A80" s="35" t="s">
        <v>125</v>
      </c>
      <c r="B80" s="35"/>
      <c r="C80" s="35"/>
      <c r="D80" s="35"/>
      <c r="E80" s="35"/>
    </row>
  </sheetData>
  <mergeCells count="26">
    <mergeCell ref="A53:J53"/>
    <mergeCell ref="A65:H65"/>
    <mergeCell ref="A66:H66"/>
    <mergeCell ref="A58:H58"/>
    <mergeCell ref="A59:H59"/>
    <mergeCell ref="A60:H60"/>
    <mergeCell ref="A62:H62"/>
    <mergeCell ref="A63:H63"/>
    <mergeCell ref="A64:H64"/>
    <mergeCell ref="C48:H48"/>
    <mergeCell ref="A49:J49"/>
    <mergeCell ref="C50:H50"/>
    <mergeCell ref="C51:H51"/>
    <mergeCell ref="C52:H52"/>
    <mergeCell ref="C41:H41"/>
    <mergeCell ref="C47:H47"/>
    <mergeCell ref="A4:J4"/>
    <mergeCell ref="A16:J16"/>
    <mergeCell ref="A27:J27"/>
    <mergeCell ref="A39:J39"/>
    <mergeCell ref="C40:H40"/>
    <mergeCell ref="C42:H42"/>
    <mergeCell ref="C43:H43"/>
    <mergeCell ref="C44:H44"/>
    <mergeCell ref="C45:H45"/>
    <mergeCell ref="C46:H46"/>
  </mergeCells>
  <hyperlinks>
    <hyperlink ref="A73" r:id="rId1" display="http://www.allspektr.ru/" xr:uid="{FCB9C8C0-2171-4E49-BD55-5359C41A2AE0}"/>
    <hyperlink ref="A74" r:id="rId2" display="https://e.mail.ru/compose/?mailto=mailto%3amaienergo@ail.ru" xr:uid="{F8133BC8-1073-40E6-9BAB-F75FE590CA54}"/>
    <hyperlink ref="A75" r:id="rId3" display="http://www.mirschet.ru/" xr:uid="{7BF98A60-29F0-495E-A5A1-1EABF97A9258}"/>
    <hyperlink ref="A76" r:id="rId4" display="https://e.mail.ru/compose/?mailto=mailto%3amir%2dka%2dba@mail.ru" xr:uid="{1AB0C0CD-0494-4027-BE57-1A5C72C22BCD}"/>
  </hyperlinks>
  <pageMargins left="0.25" right="0.25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счетчики Матрица 15,02,24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Иванов</cp:lastModifiedBy>
  <dcterms:created xsi:type="dcterms:W3CDTF">2022-03-09T09:56:03Z</dcterms:created>
  <dcterms:modified xsi:type="dcterms:W3CDTF">2024-02-14T07:46:24Z</dcterms:modified>
</cp:coreProperties>
</file>